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480" yWindow="45" windowWidth="20220" windowHeight="11760" tabRatio="603" activeTab="1"/>
  </bookViews>
  <sheets>
    <sheet name="PRESENTACIÓN" sheetId="4" r:id="rId1"/>
    <sheet name="PRESUPUESTO MENSUAL" sheetId="1" r:id="rId2"/>
    <sheet name="RESUMEN DE PRESUPUESTO " sheetId="3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6" i="1"/>
  <c r="F19"/>
  <c r="C16"/>
  <c r="C27"/>
  <c r="C31"/>
  <c r="F8"/>
  <c r="F26"/>
  <c r="F31"/>
  <c r="I8"/>
  <c r="I29"/>
  <c r="I31"/>
  <c r="C18" i="3"/>
  <c r="D18" s="1"/>
  <c r="C4"/>
  <c r="B18"/>
  <c r="C16"/>
  <c r="D16"/>
  <c r="B16"/>
  <c r="C15"/>
  <c r="D15" s="1"/>
  <c r="B15"/>
  <c r="C14"/>
  <c r="D14" s="1"/>
  <c r="B14"/>
  <c r="C13"/>
  <c r="D13" s="1"/>
  <c r="B13"/>
  <c r="C12"/>
  <c r="D12" s="1"/>
  <c r="B12"/>
  <c r="C11"/>
  <c r="D11"/>
  <c r="B11"/>
  <c r="C10"/>
  <c r="D10" s="1"/>
  <c r="B10"/>
  <c r="C9"/>
  <c r="D9" s="1"/>
  <c r="B9"/>
  <c r="C8"/>
  <c r="C6" s="1"/>
  <c r="D6" s="1"/>
  <c r="B8"/>
  <c r="C7"/>
  <c r="D7"/>
  <c r="B7"/>
  <c r="D4"/>
  <c r="B4"/>
  <c r="C8" i="1"/>
  <c r="I10"/>
  <c r="I19"/>
  <c r="F10"/>
  <c r="I25"/>
  <c r="I22"/>
  <c r="D8" i="3" l="1"/>
</calcChain>
</file>

<file path=xl/comments1.xml><?xml version="1.0" encoding="utf-8"?>
<comments xmlns="http://schemas.openxmlformats.org/spreadsheetml/2006/main">
  <authors>
    <author>Nelson Quintero</author>
  </authors>
  <commentList>
    <comment ref="C8" authorId="0">
      <text>
        <r>
          <rPr>
            <b/>
            <sz val="9"/>
            <color indexed="81"/>
            <rFont val="Tahoma"/>
            <family val="2"/>
          </rPr>
          <t>LLENAR LOS ESPACIOS EN BLANCO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remuneración neta, el saldo del recibo de pago de sueldos y salarios una vez deducidos impuestos, sso, hcm, caja de ahorros. etc..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REPRESENTAN INGREOS POR DINERO AHORRADO O POR RENDIMIENTO DE INVERSIONES REALIZADAS</t>
        </r>
      </text>
    </comment>
    <comment ref="B11" authorId="0">
      <text>
        <r>
          <rPr>
            <sz val="9"/>
            <color indexed="81"/>
            <rFont val="Tahoma"/>
            <family val="2"/>
          </rPr>
          <t xml:space="preserve">OTROS INGRESOS PROVENIENTES DE TRABAJOS, ASESORIAS, ETC
</t>
        </r>
      </text>
    </comment>
    <comment ref="C14" authorId="0">
      <text>
        <r>
          <rPr>
            <b/>
            <sz val="9"/>
            <color indexed="81"/>
            <rFont val="Tahoma"/>
            <family val="2"/>
          </rPr>
          <t>LLENAR LOS ESPACIOS CORRESPONDIENTES A LOS VALORES DE CADA UNO DE LOS RUBROS DE CADA TIPO DE GASTO SI LOS TUVIESE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cursos, talleres...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 xml:space="preserve">prensa, revistas, regalos, libros…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Nelson Quintero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Nelson Quintero:</t>
        </r>
        <r>
          <rPr>
            <sz val="9"/>
            <color indexed="81"/>
            <rFont val="Tahoma"/>
            <family val="2"/>
          </rPr>
          <t xml:space="preserve">
COMO PORCENTAJE DE LOS INGRESOS TOTALES</t>
        </r>
      </text>
    </comment>
    <comment ref="D18" authorId="0">
      <text>
        <r>
          <rPr>
            <b/>
            <sz val="9"/>
            <color indexed="81"/>
            <rFont val="Tahoma"/>
            <family val="2"/>
          </rPr>
          <t>COMO PORCENTAJE DE LOS INGRESOS TOTALES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<sst xmlns="http://schemas.openxmlformats.org/spreadsheetml/2006/main" count="86" uniqueCount="82">
  <si>
    <t>GASTOS</t>
  </si>
  <si>
    <t>VIVIENDA</t>
  </si>
  <si>
    <t>Alquiler o Hipoteca</t>
  </si>
  <si>
    <t>Agua</t>
  </si>
  <si>
    <t>Productos de limpieza</t>
  </si>
  <si>
    <t>Teléfono</t>
  </si>
  <si>
    <t>Condominio</t>
  </si>
  <si>
    <t>Internet / Televisión por Cable</t>
  </si>
  <si>
    <t xml:space="preserve">Personal de servicio </t>
  </si>
  <si>
    <t>Otros gastos</t>
  </si>
  <si>
    <t>EDUCACION</t>
  </si>
  <si>
    <t>Otros</t>
  </si>
  <si>
    <t>VESTIDO Y CALZADO</t>
  </si>
  <si>
    <t>Adultos</t>
  </si>
  <si>
    <t>Menores de edad</t>
  </si>
  <si>
    <t>ALIMENTOS</t>
  </si>
  <si>
    <t>Comidas fuera de casa</t>
  </si>
  <si>
    <t xml:space="preserve">Otros gastos </t>
  </si>
  <si>
    <t>TRANSPORTE</t>
  </si>
  <si>
    <t>Celulares</t>
  </si>
  <si>
    <t>Cuotas de automovil</t>
  </si>
  <si>
    <t>Gasolina y lubricantes</t>
  </si>
  <si>
    <t>Estacionamientos</t>
  </si>
  <si>
    <t xml:space="preserve">DIVERSION </t>
  </si>
  <si>
    <t>Restaurantes</t>
  </si>
  <si>
    <t>Viajes</t>
  </si>
  <si>
    <t>Tarjetas de crédito</t>
  </si>
  <si>
    <t>Reparaciones de equipos</t>
  </si>
  <si>
    <t>Citas médicas</t>
  </si>
  <si>
    <t>SEGUROS</t>
  </si>
  <si>
    <t>AYUDAS A FAMILIARES</t>
  </si>
  <si>
    <t xml:space="preserve">Padres </t>
  </si>
  <si>
    <t xml:space="preserve">Otros </t>
  </si>
  <si>
    <t xml:space="preserve">TOTAL GASTOS </t>
  </si>
  <si>
    <t xml:space="preserve">Otros ingresos </t>
  </si>
  <si>
    <t xml:space="preserve">SUB TOTAL 1 (Gastos) </t>
  </si>
  <si>
    <t xml:space="preserve">SUB TOTAL 2 (Gastos) </t>
  </si>
  <si>
    <t>GASTOS GENERALES</t>
  </si>
  <si>
    <t>Gastos personales</t>
  </si>
  <si>
    <t>Gastos varios</t>
  </si>
  <si>
    <t>Clubs/gimnasios</t>
  </si>
  <si>
    <t>INGRESOS TOTALES</t>
  </si>
  <si>
    <t>Educación primaria</t>
  </si>
  <si>
    <t>Educación secundaria</t>
  </si>
  <si>
    <t>Educacion superior</t>
  </si>
  <si>
    <t>Cine /teatro/parques/películas/dvds</t>
  </si>
  <si>
    <t>Medicinas y tratamientos</t>
  </si>
  <si>
    <t>Compras de equipos y enseres</t>
  </si>
  <si>
    <t>Salones de belleza y barberías</t>
  </si>
  <si>
    <t>Vida y HCM</t>
  </si>
  <si>
    <t>Vehículos y vivienda</t>
  </si>
  <si>
    <t>Electricidad y gas</t>
  </si>
  <si>
    <t>Libros y útiles</t>
  </si>
  <si>
    <t xml:space="preserve">Otros gastos de educación </t>
  </si>
  <si>
    <t>RESUMEN</t>
  </si>
  <si>
    <t>TOTAL GASTOS</t>
  </si>
  <si>
    <t xml:space="preserve">Bs </t>
  </si>
  <si>
    <t>%</t>
  </si>
  <si>
    <t>Remuneración(neto)</t>
  </si>
  <si>
    <t>Ingresos por inversiones</t>
  </si>
  <si>
    <t>PRESUPUESTO MENSUAL  PERSONAL (cifras expesadas en Bs.)</t>
  </si>
  <si>
    <t>Mercado mensual</t>
  </si>
  <si>
    <t>Metro y transporte público</t>
  </si>
  <si>
    <t>Mantenimiento y reparación vehículos</t>
  </si>
  <si>
    <t>GRAFICO DE GASTOS</t>
  </si>
  <si>
    <t>PRESUPUESTO MENSUAL PERSONAL (en Bs. y %)</t>
  </si>
  <si>
    <t>Otros gastos relacionados</t>
  </si>
  <si>
    <r>
      <t xml:space="preserve">DISPONIBILIDAD O </t>
    </r>
    <r>
      <rPr>
        <b/>
        <sz val="11"/>
        <color rgb="FFFF0000"/>
        <rFont val="Calibri"/>
        <family val="2"/>
        <scheme val="minor"/>
      </rPr>
      <t>DÉFICIT</t>
    </r>
  </si>
  <si>
    <t>GASTOS MISCELÁNEOS</t>
  </si>
  <si>
    <t>Elaborado por el Prof. Nelson Quintero</t>
  </si>
  <si>
    <t>Universidad Metropolitana</t>
  </si>
  <si>
    <t>Te presentamos una herramienta que te permitirá construir tu presupuesto personal de manera sencilla y muy práctica.</t>
  </si>
  <si>
    <t>Para ello te sugerimos lo siguiente:</t>
  </si>
  <si>
    <t xml:space="preserve">1. Detalla los ingresos que posees actualmente, como salarios, inversiones u otros ingresos que poseas. Pero recuerda que estos ingresos deben ser fijos, es decir, que recibes mes a mes. Los ingresos extraordinarios puedes utilizarlos para analizar un tu presupuesto en un momento o situación específica. </t>
  </si>
  <si>
    <t xml:space="preserve">2. En el apartado de gastos podrás identificar diferentes categorías, como gastos de vivienda, educación, alimentación. De esta manera podrás detallar todos aquellos que necesites hacer mes a mes, tomando en cuenta las diferentes actividades que realizas. Recuerda que al igual que los ingresos, trabajaremos en función de nuestros gastos fijos, es decir, aquellos que se repiten mes a mes. </t>
  </si>
  <si>
    <t>3. Al finalizar esta herramienta te calculará el monto final, realizando la siguiente operación: Ingresos totales - Gastos totales = Disponibilidad / Déficit</t>
  </si>
  <si>
    <t>Aspectos que debo tomar en cuenta para el análisis:</t>
  </si>
  <si>
    <r>
      <t xml:space="preserve">1. Tu primera prioridad es finalizar con </t>
    </r>
    <r>
      <rPr>
        <b/>
        <sz val="14"/>
        <color theme="1"/>
        <rFont val="Calibri"/>
        <family val="2"/>
        <scheme val="minor"/>
      </rPr>
      <t>saldo positivo</t>
    </r>
    <r>
      <rPr>
        <sz val="14"/>
        <color theme="1"/>
        <rFont val="Calibri"/>
        <family val="2"/>
        <scheme val="minor"/>
      </rPr>
      <t xml:space="preserve">, es decir, tener disponibilidad en tu presupuesto. </t>
    </r>
  </si>
  <si>
    <t>2. En caso de tener déficit te sugerimos que revises los gatos que tienes actualmente, ya que los mismos superan los ingresos que posees y esto afecta tus finanzas personales, así como también las metas que te has propuesto.</t>
  </si>
  <si>
    <t>3. En la tercera pestaña de esta herramienta te presentamos algunos gráficos y una tabla que te permitirá revisar los gastos totales en cada una de sus categorías, así como también tus ingresos totales. Aquí podrás indentificar en qué rubros estás gastando más y comenzar a tomar decisiones.</t>
  </si>
  <si>
    <t xml:space="preserve">4. Es importante que mantengas tu presupuesto a la mano y realiza modificaciones en función de los gastos reales o ingresos que vayas teniendo. </t>
  </si>
  <si>
    <t>5. Recuerda que puedes planificar acciones en función de las metas que te hayas propuesto, pero esta herramienta funcionará si los datos son reales.</t>
  </si>
</sst>
</file>

<file path=xl/styles.xml><?xml version="1.0" encoding="utf-8"?>
<styleSheet xmlns="http://schemas.openxmlformats.org/spreadsheetml/2006/main">
  <numFmts count="2">
    <numFmt numFmtId="6" formatCode="&quot;Bs. F&quot;\ #,##0;[Red]&quot;Bs. F&quot;\ \-#,##0"/>
    <numFmt numFmtId="164" formatCode="#,##0_ ;[Red]\-#,##0\ 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6F9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A9E8"/>
        <bgColor indexed="64"/>
      </patternFill>
    </fill>
    <fill>
      <patternFill patternType="solid">
        <fgColor rgb="FFBEE7FA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ill="1"/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3" fontId="0" fillId="0" borderId="1" xfId="0" applyNumberFormat="1" applyBorder="1"/>
    <xf numFmtId="0" fontId="0" fillId="3" borderId="4" xfId="0" applyFill="1" applyBorder="1" applyAlignment="1">
      <alignment horizontal="center"/>
    </xf>
    <xf numFmtId="3" fontId="0" fillId="3" borderId="6" xfId="0" applyNumberFormat="1" applyFill="1" applyBorder="1"/>
    <xf numFmtId="3" fontId="0" fillId="3" borderId="5" xfId="0" applyNumberFormat="1" applyFill="1" applyBorder="1"/>
    <xf numFmtId="0" fontId="0" fillId="3" borderId="8" xfId="0" applyFill="1" applyBorder="1" applyAlignment="1">
      <alignment horizontal="center"/>
    </xf>
    <xf numFmtId="0" fontId="0" fillId="3" borderId="3" xfId="0" applyFill="1" applyBorder="1"/>
    <xf numFmtId="0" fontId="0" fillId="3" borderId="2" xfId="0" applyFill="1" applyBorder="1"/>
    <xf numFmtId="0" fontId="0" fillId="3" borderId="10" xfId="0" applyFill="1" applyBorder="1"/>
    <xf numFmtId="0" fontId="0" fillId="3" borderId="13" xfId="0" applyFill="1" applyBorder="1"/>
    <xf numFmtId="0" fontId="0" fillId="0" borderId="4" xfId="0" applyBorder="1"/>
    <xf numFmtId="0" fontId="1" fillId="0" borderId="1" xfId="0" applyFont="1" applyBorder="1" applyAlignment="1">
      <alignment horizontal="center"/>
    </xf>
    <xf numFmtId="3" fontId="7" fillId="0" borderId="4" xfId="0" applyNumberFormat="1" applyFont="1" applyBorder="1" applyProtection="1">
      <protection locked="0"/>
    </xf>
    <xf numFmtId="3" fontId="7" fillId="0" borderId="1" xfId="0" applyNumberFormat="1" applyFont="1" applyBorder="1" applyProtection="1">
      <protection locked="0"/>
    </xf>
    <xf numFmtId="3" fontId="7" fillId="5" borderId="4" xfId="0" applyNumberFormat="1" applyFont="1" applyFill="1" applyBorder="1" applyProtection="1">
      <protection locked="0"/>
    </xf>
    <xf numFmtId="3" fontId="7" fillId="3" borderId="4" xfId="0" applyNumberFormat="1" applyFont="1" applyFill="1" applyBorder="1" applyProtection="1">
      <protection locked="0"/>
    </xf>
    <xf numFmtId="0" fontId="0" fillId="0" borderId="2" xfId="0" applyFill="1" applyBorder="1" applyProtection="1"/>
    <xf numFmtId="0" fontId="0" fillId="0" borderId="6" xfId="0" applyBorder="1" applyProtection="1"/>
    <xf numFmtId="0" fontId="1" fillId="3" borderId="0" xfId="0" applyFont="1" applyFill="1"/>
    <xf numFmtId="3" fontId="11" fillId="6" borderId="5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5" borderId="1" xfId="0" applyFill="1" applyBorder="1" applyProtection="1"/>
    <xf numFmtId="0" fontId="0" fillId="3" borderId="4" xfId="0" applyFill="1" applyBorder="1" applyProtection="1"/>
    <xf numFmtId="0" fontId="10" fillId="6" borderId="4" xfId="0" applyFont="1" applyFill="1" applyBorder="1" applyAlignment="1" applyProtection="1">
      <alignment horizontal="left"/>
    </xf>
    <xf numFmtId="0" fontId="0" fillId="8" borderId="1" xfId="0" applyFill="1" applyBorder="1" applyProtection="1"/>
    <xf numFmtId="0" fontId="0" fillId="0" borderId="1" xfId="0" applyFill="1" applyBorder="1" applyProtection="1"/>
    <xf numFmtId="0" fontId="0" fillId="0" borderId="1" xfId="0" applyBorder="1" applyProtection="1"/>
    <xf numFmtId="0" fontId="0" fillId="0" borderId="3" xfId="0" applyBorder="1" applyProtection="1"/>
    <xf numFmtId="0" fontId="11" fillId="7" borderId="12" xfId="0" applyFont="1" applyFill="1" applyBorder="1" applyProtection="1"/>
    <xf numFmtId="3" fontId="1" fillId="8" borderId="4" xfId="0" applyNumberFormat="1" applyFont="1" applyFill="1" applyBorder="1" applyProtection="1"/>
    <xf numFmtId="3" fontId="10" fillId="7" borderId="11" xfId="0" applyNumberFormat="1" applyFont="1" applyFill="1" applyBorder="1" applyProtection="1"/>
    <xf numFmtId="0" fontId="0" fillId="3" borderId="6" xfId="0" applyFill="1" applyBorder="1" applyProtection="1"/>
    <xf numFmtId="0" fontId="0" fillId="0" borderId="9" xfId="0" applyFill="1" applyBorder="1" applyProtection="1"/>
    <xf numFmtId="3" fontId="14" fillId="7" borderId="11" xfId="0" applyNumberFormat="1" applyFont="1" applyFill="1" applyBorder="1" applyProtection="1"/>
    <xf numFmtId="0" fontId="13" fillId="7" borderId="12" xfId="0" applyFont="1" applyFill="1" applyBorder="1" applyProtection="1"/>
    <xf numFmtId="3" fontId="11" fillId="6" borderId="5" xfId="0" applyNumberFormat="1" applyFont="1" applyFill="1" applyBorder="1" applyAlignment="1" applyProtection="1">
      <alignment horizontal="center"/>
    </xf>
    <xf numFmtId="0" fontId="1" fillId="2" borderId="6" xfId="0" applyFont="1" applyFill="1" applyBorder="1" applyProtection="1"/>
    <xf numFmtId="164" fontId="1" fillId="2" borderId="1" xfId="0" applyNumberFormat="1" applyFont="1" applyFill="1" applyBorder="1" applyProtection="1"/>
    <xf numFmtId="0" fontId="0" fillId="0" borderId="0" xfId="0" applyFill="1" applyBorder="1" applyProtection="1"/>
    <xf numFmtId="0" fontId="0" fillId="3" borderId="5" xfId="0" applyFill="1" applyBorder="1" applyProtection="1"/>
    <xf numFmtId="0" fontId="7" fillId="0" borderId="1" xfId="0" applyFont="1" applyBorder="1" applyProtection="1">
      <protection locked="0"/>
    </xf>
    <xf numFmtId="0" fontId="8" fillId="9" borderId="10" xfId="0" applyFont="1" applyFill="1" applyBorder="1" applyProtection="1"/>
    <xf numFmtId="3" fontId="8" fillId="9" borderId="11" xfId="0" applyNumberFormat="1" applyFont="1" applyFill="1" applyBorder="1" applyProtection="1"/>
    <xf numFmtId="0" fontId="8" fillId="9" borderId="3" xfId="0" applyFont="1" applyFill="1" applyBorder="1" applyProtection="1"/>
    <xf numFmtId="3" fontId="8" fillId="9" borderId="3" xfId="0" applyNumberFormat="1" applyFont="1" applyFill="1" applyBorder="1" applyProtection="1"/>
    <xf numFmtId="9" fontId="8" fillId="9" borderId="3" xfId="1" applyFont="1" applyFill="1" applyBorder="1" applyProtection="1"/>
    <xf numFmtId="0" fontId="6" fillId="3" borderId="4" xfId="0" applyFont="1" applyFill="1" applyBorder="1" applyProtection="1"/>
    <xf numFmtId="3" fontId="6" fillId="3" borderId="1" xfId="0" applyNumberFormat="1" applyFont="1" applyFill="1" applyBorder="1" applyProtection="1"/>
    <xf numFmtId="9" fontId="6" fillId="3" borderId="1" xfId="1" applyFont="1" applyFill="1" applyBorder="1" applyProtection="1"/>
    <xf numFmtId="0" fontId="9" fillId="4" borderId="10" xfId="0" applyFont="1" applyFill="1" applyBorder="1" applyProtection="1"/>
    <xf numFmtId="3" fontId="8" fillId="4" borderId="10" xfId="0" applyNumberFormat="1" applyFont="1" applyFill="1" applyBorder="1" applyProtection="1"/>
    <xf numFmtId="9" fontId="8" fillId="4" borderId="10" xfId="1" applyFont="1" applyFill="1" applyBorder="1" applyProtection="1"/>
    <xf numFmtId="3" fontId="0" fillId="0" borderId="1" xfId="0" applyNumberFormat="1" applyBorder="1" applyProtection="1"/>
    <xf numFmtId="9" fontId="2" fillId="3" borderId="1" xfId="1" applyFont="1" applyFill="1" applyBorder="1" applyProtection="1"/>
    <xf numFmtId="3" fontId="0" fillId="0" borderId="3" xfId="0" applyNumberFormat="1" applyBorder="1" applyProtection="1"/>
    <xf numFmtId="9" fontId="2" fillId="3" borderId="3" xfId="1" applyFont="1" applyFill="1" applyBorder="1" applyProtection="1"/>
    <xf numFmtId="0" fontId="0" fillId="3" borderId="1" xfId="0" applyFill="1" applyBorder="1" applyProtection="1"/>
    <xf numFmtId="6" fontId="8" fillId="9" borderId="10" xfId="0" applyNumberFormat="1" applyFont="1" applyFill="1" applyBorder="1" applyProtection="1"/>
    <xf numFmtId="9" fontId="8" fillId="9" borderId="10" xfId="1" applyNumberFormat="1" applyFont="1" applyFill="1" applyBorder="1" applyProtection="1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 vertical="top" wrapText="1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4" fillId="9" borderId="4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/>
    </xf>
    <xf numFmtId="0" fontId="14" fillId="9" borderId="6" xfId="0" applyFont="1" applyFill="1" applyBorder="1" applyAlignment="1">
      <alignment horizontal="center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  <colors>
    <mruColors>
      <color rgb="FFCCFFFF"/>
      <color rgb="FFBEE7FA"/>
      <color rgb="FF00A9E8"/>
      <color rgb="FF3B599F"/>
      <color rgb="FFF6F9F1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600"/>
              <a:t>Distribución de los gastos mensuales </a:t>
            </a:r>
          </a:p>
          <a:p>
            <a:pPr>
              <a:defRPr/>
            </a:pPr>
            <a:r>
              <a:rPr lang="en-US" sz="1100"/>
              <a:t>(en bolívares) </a:t>
            </a:r>
          </a:p>
        </c:rich>
      </c:tx>
    </c:title>
    <c:plotArea>
      <c:layout/>
      <c:barChart>
        <c:barDir val="bar"/>
        <c:grouping val="clustered"/>
        <c:ser>
          <c:idx val="0"/>
          <c:order val="0"/>
          <c:cat>
            <c:strRef>
              <c:f>'RESUMEN DE PRESUPUESTO '!$B$7:$B$16</c:f>
              <c:strCache>
                <c:ptCount val="10"/>
                <c:pt idx="0">
                  <c:v>VIVIENDA</c:v>
                </c:pt>
                <c:pt idx="1">
                  <c:v>ALIMENTOS</c:v>
                </c:pt>
                <c:pt idx="2">
                  <c:v>EDUCACION</c:v>
                </c:pt>
                <c:pt idx="3">
                  <c:v>VESTIDO Y CALZADO</c:v>
                </c:pt>
                <c:pt idx="4">
                  <c:v>TRANSPORTE</c:v>
                </c:pt>
                <c:pt idx="5">
                  <c:v>DIVERSION </c:v>
                </c:pt>
                <c:pt idx="6">
                  <c:v>GASTOS GENERALES</c:v>
                </c:pt>
                <c:pt idx="7">
                  <c:v>SEGUROS</c:v>
                </c:pt>
                <c:pt idx="8">
                  <c:v>AYUDAS A FAMILIARES</c:v>
                </c:pt>
                <c:pt idx="9">
                  <c:v>GASTOS MISCELÁNEOS</c:v>
                </c:pt>
              </c:strCache>
            </c:strRef>
          </c:cat>
          <c:val>
            <c:numRef>
              <c:f>'RESUMEN DE PRESUPUESTO '!$C$7:$C$16</c:f>
              <c:numCache>
                <c:formatCode>#,##0</c:formatCode>
                <c:ptCount val="10"/>
                <c:pt idx="0">
                  <c:v>2500</c:v>
                </c:pt>
                <c:pt idx="1">
                  <c:v>0</c:v>
                </c:pt>
                <c:pt idx="2">
                  <c:v>0</c:v>
                </c:pt>
                <c:pt idx="3">
                  <c:v>8000</c:v>
                </c:pt>
                <c:pt idx="4">
                  <c:v>0</c:v>
                </c:pt>
                <c:pt idx="5">
                  <c:v>0</c:v>
                </c:pt>
                <c:pt idx="6">
                  <c:v>1300</c:v>
                </c:pt>
                <c:pt idx="7">
                  <c:v>2500</c:v>
                </c:pt>
                <c:pt idx="8">
                  <c:v>0</c:v>
                </c:pt>
                <c:pt idx="9">
                  <c:v>1000</c:v>
                </c:pt>
              </c:numCache>
            </c:numRef>
          </c:val>
        </c:ser>
        <c:dLbls/>
        <c:axId val="125155968"/>
        <c:axId val="125186432"/>
      </c:barChart>
      <c:catAx>
        <c:axId val="125155968"/>
        <c:scaling>
          <c:orientation val="minMax"/>
        </c:scaling>
        <c:axPos val="l"/>
        <c:majorTickMark val="none"/>
        <c:tickLblPos val="nextTo"/>
        <c:crossAx val="125186432"/>
        <c:crosses val="autoZero"/>
        <c:auto val="1"/>
        <c:lblAlgn val="ctr"/>
        <c:lblOffset val="100"/>
      </c:catAx>
      <c:valAx>
        <c:axId val="125186432"/>
        <c:scaling>
          <c:orientation val="minMax"/>
        </c:scaling>
        <c:axPos val="b"/>
        <c:majorGridlines/>
        <c:numFmt formatCode="#,##0" sourceLinked="1"/>
        <c:majorTickMark val="none"/>
        <c:tickLblPos val="nextTo"/>
        <c:crossAx val="125155968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4"/>
  <c:chart>
    <c:title>
      <c:tx>
        <c:rich>
          <a:bodyPr/>
          <a:lstStyle/>
          <a:p>
            <a:pPr>
              <a:defRPr/>
            </a:pPr>
            <a:r>
              <a:rPr lang="es-VE" sz="1400"/>
              <a:t>Gastos</a:t>
            </a:r>
            <a:r>
              <a:rPr lang="es-VE" sz="1400" baseline="0"/>
              <a:t> mensuales como % del ingreso</a:t>
            </a:r>
            <a:endParaRPr lang="es-VE" sz="1400"/>
          </a:p>
        </c:rich>
      </c:tx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FF0000"/>
            </a:solidFill>
          </c:spPr>
          <c:cat>
            <c:strRef>
              <c:f>'RESUMEN DE PRESUPUESTO '!$B$7:$B$16</c:f>
              <c:strCache>
                <c:ptCount val="10"/>
                <c:pt idx="0">
                  <c:v>VIVIENDA</c:v>
                </c:pt>
                <c:pt idx="1">
                  <c:v>ALIMENTOS</c:v>
                </c:pt>
                <c:pt idx="2">
                  <c:v>EDUCACION</c:v>
                </c:pt>
                <c:pt idx="3">
                  <c:v>VESTIDO Y CALZADO</c:v>
                </c:pt>
                <c:pt idx="4">
                  <c:v>TRANSPORTE</c:v>
                </c:pt>
                <c:pt idx="5">
                  <c:v>DIVERSION </c:v>
                </c:pt>
                <c:pt idx="6">
                  <c:v>GASTOS GENERALES</c:v>
                </c:pt>
                <c:pt idx="7">
                  <c:v>SEGUROS</c:v>
                </c:pt>
                <c:pt idx="8">
                  <c:v>AYUDAS A FAMILIARES</c:v>
                </c:pt>
                <c:pt idx="9">
                  <c:v>GASTOS MISCELÁNEOS</c:v>
                </c:pt>
              </c:strCache>
            </c:strRef>
          </c:cat>
          <c:val>
            <c:numRef>
              <c:f>'RESUMEN DE PRESUPUESTO '!$D$7:$D$16</c:f>
              <c:numCache>
                <c:formatCode>0%</c:formatCode>
                <c:ptCount val="10"/>
                <c:pt idx="0">
                  <c:v>0.125</c:v>
                </c:pt>
                <c:pt idx="1">
                  <c:v>0</c:v>
                </c:pt>
                <c:pt idx="2">
                  <c:v>0</c:v>
                </c:pt>
                <c:pt idx="3">
                  <c:v>0.4</c:v>
                </c:pt>
                <c:pt idx="4">
                  <c:v>0</c:v>
                </c:pt>
                <c:pt idx="5">
                  <c:v>0</c:v>
                </c:pt>
                <c:pt idx="6">
                  <c:v>6.5000000000000002E-2</c:v>
                </c:pt>
                <c:pt idx="7">
                  <c:v>0.125</c:v>
                </c:pt>
                <c:pt idx="8">
                  <c:v>0</c:v>
                </c:pt>
                <c:pt idx="9">
                  <c:v>0.05</c:v>
                </c:pt>
              </c:numCache>
            </c:numRef>
          </c:val>
        </c:ser>
        <c:dLbls>
          <c:showVal val="1"/>
        </c:dLbls>
        <c:overlap val="-25"/>
        <c:axId val="125801984"/>
        <c:axId val="125803520"/>
      </c:barChart>
      <c:catAx>
        <c:axId val="125801984"/>
        <c:scaling>
          <c:orientation val="minMax"/>
        </c:scaling>
        <c:axPos val="l"/>
        <c:majorTickMark val="none"/>
        <c:tickLblPos val="nextTo"/>
        <c:crossAx val="125803520"/>
        <c:crosses val="autoZero"/>
        <c:auto val="1"/>
        <c:lblAlgn val="ctr"/>
        <c:lblOffset val="100"/>
      </c:catAx>
      <c:valAx>
        <c:axId val="125803520"/>
        <c:scaling>
          <c:orientation val="minMax"/>
        </c:scaling>
        <c:axPos val="b"/>
        <c:majorGridlines/>
        <c:numFmt formatCode="0%" sourceLinked="1"/>
        <c:tickLblPos val="nextTo"/>
        <c:crossAx val="12580198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63500</xdr:rowOff>
    </xdr:from>
    <xdr:to>
      <xdr:col>14</xdr:col>
      <xdr:colOff>711200</xdr:colOff>
      <xdr:row>5</xdr:row>
      <xdr:rowOff>101600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0" y="63500"/>
          <a:ext cx="10934700" cy="990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8</xdr:col>
      <xdr:colOff>590550</xdr:colOff>
      <xdr:row>4</xdr:row>
      <xdr:rowOff>28575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61925" y="0"/>
          <a:ext cx="9467850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542924</xdr:colOff>
      <xdr:row>1</xdr:row>
      <xdr:rowOff>23812</xdr:rowOff>
    </xdr:from>
    <xdr:to>
      <xdr:col>12</xdr:col>
      <xdr:colOff>323849</xdr:colOff>
      <xdr:row>15</xdr:row>
      <xdr:rowOff>80962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571499</xdr:colOff>
      <xdr:row>18</xdr:row>
      <xdr:rowOff>180975</xdr:rowOff>
    </xdr:from>
    <xdr:to>
      <xdr:col>12</xdr:col>
      <xdr:colOff>352425</xdr:colOff>
      <xdr:row>34</xdr:row>
      <xdr:rowOff>52387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276225</xdr:colOff>
      <xdr:row>7</xdr:row>
      <xdr:rowOff>104775</xdr:rowOff>
    </xdr:from>
    <xdr:ext cx="184731" cy="264560"/>
    <xdr:sp macro="" textlink="">
      <xdr:nvSpPr>
        <xdr:cNvPr id="5" name="4 CuadroTexto"/>
        <xdr:cNvSpPr txBox="1"/>
      </xdr:nvSpPr>
      <xdr:spPr>
        <a:xfrm>
          <a:off x="11220450" y="1390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VE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249977111117893"/>
  </sheetPr>
  <dimension ref="B9:O32"/>
  <sheetViews>
    <sheetView showGridLines="0" topLeftCell="A25" workbookViewId="0">
      <selection activeCell="A9" sqref="A9:O24"/>
    </sheetView>
  </sheetViews>
  <sheetFormatPr baseColWidth="10" defaultRowHeight="15"/>
  <sheetData>
    <row r="9" spans="2:15" ht="18.75">
      <c r="B9" s="63" t="s">
        <v>71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</row>
    <row r="10" spans="2:15" ht="18.75"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</row>
    <row r="11" spans="2:15" ht="18.75">
      <c r="B11" s="63" t="s">
        <v>72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</row>
    <row r="12" spans="2:15" ht="18.75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</row>
    <row r="13" spans="2:15" ht="52.5" customHeight="1">
      <c r="B13" s="65" t="s">
        <v>73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</row>
    <row r="14" spans="2:15"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2:15" ht="18.75"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</row>
    <row r="16" spans="2:15">
      <c r="B16" s="66" t="s">
        <v>74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2:15" ht="29.1" customHeight="1"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2:15"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spans="2:15" ht="18.75"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</row>
    <row r="20" spans="2:15" ht="18.75">
      <c r="B20" s="63" t="s">
        <v>75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15" ht="18.75"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2:15" ht="23.25">
      <c r="B22" s="64" t="s">
        <v>76</v>
      </c>
      <c r="C22" s="64"/>
      <c r="D22" s="64"/>
      <c r="E22" s="64"/>
      <c r="F22" s="64"/>
      <c r="G22" s="63"/>
      <c r="H22" s="63"/>
      <c r="I22" s="63"/>
      <c r="J22" s="63"/>
      <c r="K22" s="63"/>
      <c r="L22" s="63"/>
      <c r="M22" s="63"/>
      <c r="N22" s="63"/>
      <c r="O22" s="63"/>
    </row>
    <row r="23" spans="2:15" ht="18.75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2:15" ht="18.75">
      <c r="B24" s="63" t="s">
        <v>77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2:15" ht="18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2:15" ht="45" customHeight="1">
      <c r="B26" s="66" t="s">
        <v>78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2:15" ht="18.75"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2:15" ht="42" customHeight="1">
      <c r="B28" s="66" t="s">
        <v>79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2:15" ht="18.75"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2:15" ht="18.75">
      <c r="B30" s="63" t="s">
        <v>80</v>
      </c>
    </row>
    <row r="32" spans="2:15" ht="18.75">
      <c r="B32" s="63" t="s">
        <v>81</v>
      </c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B13:O14"/>
    <mergeCell ref="B16:O18"/>
    <mergeCell ref="B26:O26"/>
    <mergeCell ref="B28:O28"/>
  </mergeCells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0070C0"/>
  </sheetPr>
  <dimension ref="A1:AJ156"/>
  <sheetViews>
    <sheetView tabSelected="1" topLeftCell="A10" zoomScaleNormal="100" workbookViewId="0">
      <selection activeCell="F25" sqref="F25"/>
    </sheetView>
  </sheetViews>
  <sheetFormatPr baseColWidth="10" defaultRowHeight="15"/>
  <cols>
    <col min="1" max="1" width="2.42578125" style="4" customWidth="1"/>
    <col min="2" max="2" width="35.42578125" customWidth="1"/>
    <col min="3" max="3" width="11.42578125" customWidth="1"/>
    <col min="4" max="4" width="2.140625" customWidth="1"/>
    <col min="5" max="5" width="35.42578125" customWidth="1"/>
    <col min="6" max="6" width="11.42578125" customWidth="1"/>
    <col min="7" max="7" width="1.85546875" customWidth="1"/>
    <col min="8" max="8" width="35.42578125" customWidth="1"/>
    <col min="10" max="36" width="10.85546875" style="4"/>
  </cols>
  <sheetData>
    <row r="1" spans="1:36" s="4" customFormat="1"/>
    <row r="2" spans="1:36" s="4" customFormat="1"/>
    <row r="3" spans="1:36" s="4" customFormat="1"/>
    <row r="4" spans="1:36" s="4" customFormat="1"/>
    <row r="5" spans="1:36" s="4" customFormat="1" ht="6.75" customHeight="1"/>
    <row r="6" spans="1:36" ht="15.75">
      <c r="B6" s="67" t="s">
        <v>60</v>
      </c>
      <c r="C6" s="68"/>
      <c r="D6" s="68"/>
      <c r="E6" s="68"/>
      <c r="F6" s="68"/>
      <c r="G6" s="68"/>
      <c r="H6" s="68"/>
      <c r="I6" s="69"/>
    </row>
    <row r="7" spans="1:36" s="1" customFormat="1">
      <c r="A7" s="4"/>
      <c r="B7" s="6"/>
      <c r="C7" s="2"/>
      <c r="D7" s="9"/>
      <c r="E7" s="2"/>
      <c r="F7" s="2"/>
      <c r="G7" s="9"/>
      <c r="H7" s="2"/>
      <c r="I7" s="3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</row>
    <row r="8" spans="1:36" ht="15.75">
      <c r="B8" s="45" t="s">
        <v>41</v>
      </c>
      <c r="C8" s="46">
        <f>SUM(C9:C12)</f>
        <v>20000</v>
      </c>
      <c r="D8" s="10"/>
      <c r="E8" s="38" t="s">
        <v>35</v>
      </c>
      <c r="F8" s="37">
        <f>C31</f>
        <v>2500</v>
      </c>
      <c r="G8" s="10"/>
      <c r="H8" s="38" t="s">
        <v>36</v>
      </c>
      <c r="I8" s="37">
        <f>F31</f>
        <v>10500</v>
      </c>
    </row>
    <row r="9" spans="1:36">
      <c r="B9" s="25" t="s">
        <v>58</v>
      </c>
      <c r="C9" s="18">
        <v>20000</v>
      </c>
      <c r="D9" s="11"/>
      <c r="E9" s="24"/>
      <c r="G9" s="11"/>
      <c r="H9" s="43"/>
      <c r="I9" s="7"/>
    </row>
    <row r="10" spans="1:36">
      <c r="B10" s="25" t="s">
        <v>59</v>
      </c>
      <c r="C10" s="18"/>
      <c r="D10" s="11"/>
      <c r="E10" s="28" t="s">
        <v>10</v>
      </c>
      <c r="F10" s="33">
        <f>SUM(F12:F15)</f>
        <v>0</v>
      </c>
      <c r="G10" s="11"/>
      <c r="H10" s="28" t="s">
        <v>37</v>
      </c>
      <c r="I10" s="33">
        <f>SUM(I11:I18)</f>
        <v>1300</v>
      </c>
    </row>
    <row r="11" spans="1:36">
      <c r="B11" s="25" t="s">
        <v>34</v>
      </c>
      <c r="C11" s="18"/>
      <c r="D11" s="11"/>
      <c r="E11" s="35" t="s">
        <v>42</v>
      </c>
      <c r="F11" s="19">
        <v>25</v>
      </c>
      <c r="G11" s="11"/>
      <c r="H11" s="21" t="s">
        <v>26</v>
      </c>
      <c r="I11" s="17">
        <v>1000</v>
      </c>
    </row>
    <row r="12" spans="1:36">
      <c r="B12" s="25" t="s">
        <v>34</v>
      </c>
      <c r="C12" s="18"/>
      <c r="D12" s="11"/>
      <c r="E12" s="21" t="s">
        <v>43</v>
      </c>
      <c r="F12" s="19"/>
      <c r="G12" s="11"/>
      <c r="H12" s="21" t="s">
        <v>40</v>
      </c>
      <c r="I12" s="17"/>
    </row>
    <row r="13" spans="1:36">
      <c r="B13" s="26"/>
      <c r="C13" s="8"/>
      <c r="D13" s="11"/>
      <c r="E13" s="21" t="s">
        <v>44</v>
      </c>
      <c r="F13" s="19"/>
      <c r="G13" s="11"/>
      <c r="H13" s="21" t="s">
        <v>28</v>
      </c>
      <c r="I13" s="17"/>
    </row>
    <row r="14" spans="1:36">
      <c r="B14" s="27" t="s">
        <v>0</v>
      </c>
      <c r="C14" s="23"/>
      <c r="D14" s="11"/>
      <c r="E14" s="21" t="s">
        <v>52</v>
      </c>
      <c r="F14" s="19"/>
      <c r="G14" s="11"/>
      <c r="H14" s="29" t="s">
        <v>46</v>
      </c>
      <c r="I14" s="17"/>
    </row>
    <row r="15" spans="1:36">
      <c r="B15" s="26"/>
      <c r="C15" s="8"/>
      <c r="D15" s="11"/>
      <c r="E15" s="21" t="s">
        <v>53</v>
      </c>
      <c r="F15" s="19"/>
      <c r="G15" s="11"/>
      <c r="H15" s="42" t="s">
        <v>47</v>
      </c>
      <c r="I15" s="17"/>
    </row>
    <row r="16" spans="1:36">
      <c r="B16" s="28" t="s">
        <v>1</v>
      </c>
      <c r="C16" s="33">
        <f>SUM(C17:C26)</f>
        <v>2500</v>
      </c>
      <c r="D16" s="11"/>
      <c r="E16" s="28" t="s">
        <v>12</v>
      </c>
      <c r="F16" s="33">
        <f>SUM(F17:F18)</f>
        <v>8000</v>
      </c>
      <c r="G16" s="11"/>
      <c r="H16" s="21" t="s">
        <v>27</v>
      </c>
      <c r="I16" s="17"/>
    </row>
    <row r="17" spans="2:9">
      <c r="B17" s="29" t="s">
        <v>2</v>
      </c>
      <c r="C17" s="16">
        <v>2500</v>
      </c>
      <c r="D17" s="11"/>
      <c r="E17" s="21" t="s">
        <v>13</v>
      </c>
      <c r="F17" s="16">
        <v>8000</v>
      </c>
      <c r="G17" s="11"/>
      <c r="H17" s="21" t="s">
        <v>48</v>
      </c>
      <c r="I17" s="17">
        <v>300</v>
      </c>
    </row>
    <row r="18" spans="2:9">
      <c r="B18" s="29" t="s">
        <v>51</v>
      </c>
      <c r="C18" s="16"/>
      <c r="D18" s="11"/>
      <c r="E18" s="21" t="s">
        <v>14</v>
      </c>
      <c r="F18" s="16"/>
      <c r="G18" s="11"/>
      <c r="H18" s="30" t="s">
        <v>9</v>
      </c>
      <c r="I18" s="17"/>
    </row>
    <row r="19" spans="2:9">
      <c r="B19" s="29" t="s">
        <v>3</v>
      </c>
      <c r="C19" s="16"/>
      <c r="D19" s="11"/>
      <c r="E19" s="28" t="s">
        <v>18</v>
      </c>
      <c r="F19" s="33">
        <f>SUM(F20:F25)</f>
        <v>0</v>
      </c>
      <c r="G19" s="11"/>
      <c r="H19" s="28" t="s">
        <v>29</v>
      </c>
      <c r="I19" s="33">
        <f>SUM(I20:I21)</f>
        <v>2500</v>
      </c>
    </row>
    <row r="20" spans="2:9">
      <c r="B20" s="29" t="s">
        <v>5</v>
      </c>
      <c r="C20" s="16"/>
      <c r="D20" s="11"/>
      <c r="E20" s="21" t="s">
        <v>62</v>
      </c>
      <c r="F20" s="16"/>
      <c r="G20" s="11"/>
      <c r="H20" s="20" t="s">
        <v>49</v>
      </c>
      <c r="I20" s="44">
        <v>1000</v>
      </c>
    </row>
    <row r="21" spans="2:9">
      <c r="B21" s="29" t="s">
        <v>4</v>
      </c>
      <c r="C21" s="16"/>
      <c r="D21" s="11"/>
      <c r="E21" s="21" t="s">
        <v>20</v>
      </c>
      <c r="F21" s="16"/>
      <c r="G21" s="11"/>
      <c r="H21" s="21" t="s">
        <v>50</v>
      </c>
      <c r="I21" s="44">
        <v>1500</v>
      </c>
    </row>
    <row r="22" spans="2:9">
      <c r="B22" s="29" t="s">
        <v>6</v>
      </c>
      <c r="C22" s="16"/>
      <c r="D22" s="11"/>
      <c r="E22" s="21" t="s">
        <v>21</v>
      </c>
      <c r="F22" s="16"/>
      <c r="G22" s="11"/>
      <c r="H22" s="28" t="s">
        <v>30</v>
      </c>
      <c r="I22" s="33">
        <f>SUM(I23:I24)</f>
        <v>0</v>
      </c>
    </row>
    <row r="23" spans="2:9">
      <c r="B23" s="29" t="s">
        <v>7</v>
      </c>
      <c r="C23" s="16"/>
      <c r="D23" s="11"/>
      <c r="E23" s="21" t="s">
        <v>63</v>
      </c>
      <c r="F23" s="16"/>
      <c r="G23" s="11"/>
      <c r="H23" s="21" t="s">
        <v>31</v>
      </c>
      <c r="I23" s="17"/>
    </row>
    <row r="24" spans="2:9">
      <c r="B24" s="29" t="s">
        <v>19</v>
      </c>
      <c r="C24" s="16"/>
      <c r="D24" s="11"/>
      <c r="E24" s="21" t="s">
        <v>22</v>
      </c>
      <c r="F24" s="16"/>
      <c r="G24" s="11"/>
      <c r="H24" s="21" t="s">
        <v>32</v>
      </c>
      <c r="I24" s="17"/>
    </row>
    <row r="25" spans="2:9">
      <c r="B25" s="29" t="s">
        <v>8</v>
      </c>
      <c r="C25" s="16"/>
      <c r="D25" s="11"/>
      <c r="E25" s="21" t="s">
        <v>17</v>
      </c>
      <c r="F25" s="16"/>
      <c r="G25" s="11"/>
      <c r="H25" s="28" t="s">
        <v>68</v>
      </c>
      <c r="I25" s="33">
        <f>SUM(I26:I28)</f>
        <v>1000</v>
      </c>
    </row>
    <row r="26" spans="2:9">
      <c r="B26" s="29" t="s">
        <v>66</v>
      </c>
      <c r="C26" s="16"/>
      <c r="D26" s="11"/>
      <c r="E26" s="28" t="s">
        <v>23</v>
      </c>
      <c r="F26" s="33">
        <f>SUM(F27:F30)</f>
        <v>0</v>
      </c>
      <c r="G26" s="11"/>
      <c r="H26" s="21" t="s">
        <v>38</v>
      </c>
      <c r="I26" s="17"/>
    </row>
    <row r="27" spans="2:9">
      <c r="B27" s="28" t="s">
        <v>15</v>
      </c>
      <c r="C27" s="33">
        <f>SUM(C28:C30)</f>
        <v>0</v>
      </c>
      <c r="D27" s="11"/>
      <c r="E27" s="21" t="s">
        <v>24</v>
      </c>
      <c r="F27" s="16"/>
      <c r="G27" s="13"/>
      <c r="H27" s="30" t="s">
        <v>39</v>
      </c>
      <c r="I27" s="17">
        <v>1000</v>
      </c>
    </row>
    <row r="28" spans="2:9">
      <c r="B28" s="30" t="s">
        <v>61</v>
      </c>
      <c r="C28" s="16"/>
      <c r="D28" s="11"/>
      <c r="E28" s="21" t="s">
        <v>45</v>
      </c>
      <c r="F28" s="16"/>
      <c r="G28" s="11"/>
      <c r="H28" s="26"/>
      <c r="I28" s="7"/>
    </row>
    <row r="29" spans="2:9">
      <c r="B29" s="30" t="s">
        <v>16</v>
      </c>
      <c r="C29" s="16"/>
      <c r="D29" s="11"/>
      <c r="E29" s="21" t="s">
        <v>25</v>
      </c>
      <c r="F29" s="16"/>
      <c r="G29" s="11"/>
      <c r="H29" s="27" t="s">
        <v>33</v>
      </c>
      <c r="I29" s="39">
        <f>I8+I10+I19+I22+I25</f>
        <v>15300</v>
      </c>
    </row>
    <row r="30" spans="2:9">
      <c r="B30" s="31" t="s">
        <v>17</v>
      </c>
      <c r="C30" s="16"/>
      <c r="D30" s="11"/>
      <c r="E30" s="36" t="s">
        <v>11</v>
      </c>
      <c r="F30" s="16"/>
      <c r="G30" s="11"/>
      <c r="H30" s="21"/>
      <c r="I30" s="5"/>
    </row>
    <row r="31" spans="2:9">
      <c r="B31" s="32" t="s">
        <v>35</v>
      </c>
      <c r="C31" s="34">
        <f>C16+C27</f>
        <v>2500</v>
      </c>
      <c r="D31" s="12"/>
      <c r="E31" s="32" t="s">
        <v>36</v>
      </c>
      <c r="F31" s="34">
        <f>F8+F10+F16+F19+F26</f>
        <v>10500</v>
      </c>
      <c r="G31" s="12"/>
      <c r="H31" s="40" t="s">
        <v>67</v>
      </c>
      <c r="I31" s="41">
        <f>C8-I29</f>
        <v>4700</v>
      </c>
    </row>
    <row r="32" spans="2:9" s="4" customFormat="1"/>
    <row r="33" spans="2:2" s="4" customFormat="1">
      <c r="B33" s="22" t="s">
        <v>69</v>
      </c>
    </row>
    <row r="34" spans="2:2" s="4" customFormat="1">
      <c r="B34" s="22" t="s">
        <v>70</v>
      </c>
    </row>
    <row r="35" spans="2:2" s="4" customFormat="1"/>
    <row r="36" spans="2:2" s="4" customFormat="1"/>
    <row r="37" spans="2:2" s="4" customFormat="1"/>
    <row r="38" spans="2:2" s="4" customFormat="1"/>
    <row r="39" spans="2:2" s="4" customFormat="1"/>
    <row r="40" spans="2:2" s="4" customFormat="1"/>
    <row r="41" spans="2:2" s="4" customFormat="1"/>
    <row r="42" spans="2:2" s="4" customFormat="1"/>
    <row r="43" spans="2:2" s="4" customFormat="1"/>
    <row r="44" spans="2:2" s="4" customFormat="1"/>
    <row r="45" spans="2:2" s="4" customFormat="1"/>
    <row r="46" spans="2:2" s="4" customFormat="1"/>
    <row r="47" spans="2:2" s="4" customFormat="1"/>
    <row r="48" spans="2:2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="4" customFormat="1"/>
    <row r="146" s="4" customFormat="1"/>
    <row r="147" s="4" customFormat="1"/>
    <row r="148" s="4" customFormat="1"/>
    <row r="149" s="4" customFormat="1"/>
    <row r="150" s="4" customFormat="1"/>
    <row r="151" s="4" customFormat="1"/>
    <row r="152" s="4" customFormat="1"/>
    <row r="153" s="4" customFormat="1"/>
    <row r="154" s="4" customFormat="1"/>
    <row r="155" s="4" customFormat="1"/>
    <row r="156" s="4" customFormat="1"/>
  </sheetData>
  <sheetProtection password="C963" sheet="1" objects="1" scenarios="1" selectLockedCells="1"/>
  <mergeCells count="1">
    <mergeCell ref="B6:I6"/>
  </mergeCells>
  <pageMargins left="0.7" right="0.7" top="0.75" bottom="0.75" header="0.3" footer="0.3"/>
  <pageSetup paperSize="123" scale="80" fitToWidth="0" fitToHeight="0" orientation="landscape" verticalDpi="12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F18"/>
  <sheetViews>
    <sheetView showGridLines="0" workbookViewId="0">
      <selection activeCell="B24" sqref="B24"/>
    </sheetView>
  </sheetViews>
  <sheetFormatPr baseColWidth="10" defaultRowHeight="15"/>
  <cols>
    <col min="2" max="2" width="27" bestFit="1" customWidth="1"/>
  </cols>
  <sheetData>
    <row r="1" spans="1:6">
      <c r="A1" s="22" t="s">
        <v>54</v>
      </c>
      <c r="F1" s="22" t="s">
        <v>64</v>
      </c>
    </row>
    <row r="2" spans="1:6">
      <c r="B2" s="70" t="s">
        <v>65</v>
      </c>
      <c r="C2" s="71"/>
      <c r="D2" s="72"/>
    </row>
    <row r="3" spans="1:6">
      <c r="B3" s="14"/>
      <c r="C3" s="15" t="s">
        <v>56</v>
      </c>
      <c r="D3" s="15" t="s">
        <v>57</v>
      </c>
    </row>
    <row r="4" spans="1:6" ht="15.75">
      <c r="B4" s="47" t="str">
        <f>'PRESUPUESTO MENSUAL'!B8</f>
        <v>INGRESOS TOTALES</v>
      </c>
      <c r="C4" s="48">
        <f>'PRESUPUESTO MENSUAL'!C8</f>
        <v>20000</v>
      </c>
      <c r="D4" s="49">
        <f>$C4/$C$4</f>
        <v>1</v>
      </c>
    </row>
    <row r="5" spans="1:6" ht="9.75" customHeight="1">
      <c r="B5" s="50"/>
      <c r="C5" s="51"/>
      <c r="D5" s="52"/>
    </row>
    <row r="6" spans="1:6" ht="15.75">
      <c r="B6" s="53" t="s">
        <v>55</v>
      </c>
      <c r="C6" s="54">
        <f>SUM(C7:C16)</f>
        <v>15300</v>
      </c>
      <c r="D6" s="55">
        <f>$C6/$C$4</f>
        <v>0.76500000000000001</v>
      </c>
    </row>
    <row r="7" spans="1:6">
      <c r="B7" s="30" t="str">
        <f>'PRESUPUESTO MENSUAL'!B16</f>
        <v>VIVIENDA</v>
      </c>
      <c r="C7" s="56">
        <f>'PRESUPUESTO MENSUAL'!C16</f>
        <v>2500</v>
      </c>
      <c r="D7" s="57">
        <f t="shared" ref="D7:D18" si="0">$C7/$C$4</f>
        <v>0.125</v>
      </c>
    </row>
    <row r="8" spans="1:6">
      <c r="B8" s="30" t="str">
        <f>'PRESUPUESTO MENSUAL'!B27</f>
        <v>ALIMENTOS</v>
      </c>
      <c r="C8" s="56">
        <f>'PRESUPUESTO MENSUAL'!C27</f>
        <v>0</v>
      </c>
      <c r="D8" s="57">
        <f t="shared" si="0"/>
        <v>0</v>
      </c>
    </row>
    <row r="9" spans="1:6">
      <c r="B9" s="30" t="str">
        <f>'PRESUPUESTO MENSUAL'!E10</f>
        <v>EDUCACION</v>
      </c>
      <c r="C9" s="56">
        <f>C33+'PRESUPUESTO MENSUAL'!F10</f>
        <v>0</v>
      </c>
      <c r="D9" s="57">
        <f t="shared" si="0"/>
        <v>0</v>
      </c>
    </row>
    <row r="10" spans="1:6">
      <c r="B10" s="30" t="str">
        <f>'PRESUPUESTO MENSUAL'!E16</f>
        <v>VESTIDO Y CALZADO</v>
      </c>
      <c r="C10" s="56">
        <f>'PRESUPUESTO MENSUAL'!F16</f>
        <v>8000</v>
      </c>
      <c r="D10" s="57">
        <f t="shared" si="0"/>
        <v>0.4</v>
      </c>
    </row>
    <row r="11" spans="1:6">
      <c r="B11" s="30" t="str">
        <f>'PRESUPUESTO MENSUAL'!E19</f>
        <v>TRANSPORTE</v>
      </c>
      <c r="C11" s="56">
        <f>'PRESUPUESTO MENSUAL'!F19</f>
        <v>0</v>
      </c>
      <c r="D11" s="57">
        <f t="shared" si="0"/>
        <v>0</v>
      </c>
    </row>
    <row r="12" spans="1:6">
      <c r="B12" s="30" t="str">
        <f>'PRESUPUESTO MENSUAL'!E26</f>
        <v xml:space="preserve">DIVERSION </v>
      </c>
      <c r="C12" s="56">
        <f>'PRESUPUESTO MENSUAL'!F26</f>
        <v>0</v>
      </c>
      <c r="D12" s="57">
        <f t="shared" si="0"/>
        <v>0</v>
      </c>
    </row>
    <row r="13" spans="1:6">
      <c r="B13" s="30" t="str">
        <f>'PRESUPUESTO MENSUAL'!H10</f>
        <v>GASTOS GENERALES</v>
      </c>
      <c r="C13" s="56">
        <f>'PRESUPUESTO MENSUAL'!I10</f>
        <v>1300</v>
      </c>
      <c r="D13" s="57">
        <f t="shared" si="0"/>
        <v>6.5000000000000002E-2</v>
      </c>
    </row>
    <row r="14" spans="1:6">
      <c r="B14" s="30" t="str">
        <f>'PRESUPUESTO MENSUAL'!H19</f>
        <v>SEGUROS</v>
      </c>
      <c r="C14" s="56">
        <f>'PRESUPUESTO MENSUAL'!I19</f>
        <v>2500</v>
      </c>
      <c r="D14" s="57">
        <f t="shared" si="0"/>
        <v>0.125</v>
      </c>
    </row>
    <row r="15" spans="1:6">
      <c r="B15" s="30" t="str">
        <f>'PRESUPUESTO MENSUAL'!H22</f>
        <v>AYUDAS A FAMILIARES</v>
      </c>
      <c r="C15" s="56">
        <f>'PRESUPUESTO MENSUAL'!I22</f>
        <v>0</v>
      </c>
      <c r="D15" s="57">
        <f t="shared" si="0"/>
        <v>0</v>
      </c>
    </row>
    <row r="16" spans="1:6">
      <c r="B16" s="31" t="str">
        <f>'PRESUPUESTO MENSUAL'!H25</f>
        <v>GASTOS MISCELÁNEOS</v>
      </c>
      <c r="C16" s="58">
        <f>'PRESUPUESTO MENSUAL'!I25</f>
        <v>1000</v>
      </c>
      <c r="D16" s="59">
        <f t="shared" si="0"/>
        <v>0.05</v>
      </c>
    </row>
    <row r="17" spans="2:4" ht="9" customHeight="1">
      <c r="B17" s="26"/>
      <c r="C17" s="60"/>
      <c r="D17" s="60"/>
    </row>
    <row r="18" spans="2:4" ht="15.75">
      <c r="B18" s="45" t="str">
        <f>'PRESUPUESTO MENSUAL'!H31</f>
        <v>DISPONIBILIDAD O DÉFICIT</v>
      </c>
      <c r="C18" s="61">
        <f>'PRESUPUESTO MENSUAL'!I31</f>
        <v>4700</v>
      </c>
      <c r="D18" s="62">
        <f t="shared" si="0"/>
        <v>0.23499999999999999</v>
      </c>
    </row>
  </sheetData>
  <sheetProtection password="C963" sheet="1" objects="1" scenarios="1" selectLockedCells="1"/>
  <mergeCells count="1">
    <mergeCell ref="B2:D2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PRESUPUESTO MENSUAL</vt:lpstr>
      <vt:lpstr>RESUMEN DE PRESUPUESTO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Quintero</dc:creator>
  <cp:lastModifiedBy>vp50189</cp:lastModifiedBy>
  <cp:lastPrinted>2014-09-20T23:56:31Z</cp:lastPrinted>
  <dcterms:created xsi:type="dcterms:W3CDTF">2014-03-14T14:29:18Z</dcterms:created>
  <dcterms:modified xsi:type="dcterms:W3CDTF">2016-07-27T12:57:43Z</dcterms:modified>
</cp:coreProperties>
</file>